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cob\Dropbox\Favorites\ElkRunHoa\"/>
    </mc:Choice>
  </mc:AlternateContent>
  <bookViews>
    <workbookView xWindow="0" yWindow="0" windowWidth="28800" windowHeight="11760"/>
  </bookViews>
  <sheets>
    <sheet name="Statement of Account" sheetId="4" r:id="rId1"/>
  </sheets>
  <definedNames>
    <definedName name="ColumnTitle1">Data[[#Headers],[DATE]]</definedName>
    <definedName name="PreviousBalance">'Statement of Account'!$F$10</definedName>
    <definedName name="_xlnm.Print_Titles" localSheetId="0">'Statement of Account'!$9:$9</definedName>
    <definedName name="RowTitleRegion1..F2">'Statement of Account'!$E$1</definedName>
  </definedNames>
  <calcPr calcId="152511"/>
</workbook>
</file>

<file path=xl/calcChain.xml><?xml version="1.0" encoding="utf-8"?>
<calcChain xmlns="http://schemas.openxmlformats.org/spreadsheetml/2006/main">
  <c r="F47" i="4" l="1"/>
  <c r="F46" i="4"/>
  <c r="F11" i="4" l="1"/>
  <c r="F12" i="4" s="1"/>
  <c r="F13" i="4" s="1"/>
  <c r="F14" i="4" s="1"/>
  <c r="F15" i="4" s="1"/>
  <c r="F16" i="4" s="1"/>
  <c r="F17" i="4" s="1"/>
  <c r="F18" i="4" s="1"/>
  <c r="F19" i="4" s="1"/>
  <c r="F20" i="4" s="1"/>
  <c r="F21" i="4" l="1"/>
  <c r="F22" i="4" s="1"/>
  <c r="F23" i="4" s="1"/>
  <c r="F24" i="4" s="1"/>
  <c r="F25" i="4" s="1"/>
  <c r="F26" i="4" s="1"/>
  <c r="F27" i="4" s="1"/>
  <c r="F1" i="4"/>
  <c r="F28" i="4" l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</calcChain>
</file>

<file path=xl/sharedStrings.xml><?xml version="1.0" encoding="utf-8"?>
<sst xmlns="http://schemas.openxmlformats.org/spreadsheetml/2006/main" count="50" uniqueCount="46">
  <si>
    <t>DATE</t>
  </si>
  <si>
    <t>DESCRIPTION</t>
  </si>
  <si>
    <t xml:space="preserve">Statement Date: </t>
  </si>
  <si>
    <t xml:space="preserve">Balance brought forward  </t>
  </si>
  <si>
    <t>ACCOUNT 
BALANCE</t>
  </si>
  <si>
    <t>Elk Run HOA Div III &amp; IV</t>
  </si>
  <si>
    <t>P.O. Box 46</t>
  </si>
  <si>
    <t>Maple Valley, WA 98038</t>
  </si>
  <si>
    <t>206-660-6413</t>
  </si>
  <si>
    <t>FINANCIAL STATEMENT OF ACCOUNT</t>
  </si>
  <si>
    <t>DEBITS</t>
  </si>
  <si>
    <t>DEPOSITS</t>
  </si>
  <si>
    <t>PO Box 46 - Reimbursement to Rick Crooks (Check 5001)</t>
  </si>
  <si>
    <t>State Farm Insurance (Check 5002)</t>
  </si>
  <si>
    <t>Attorney Reimbursement - Richard &amp; Debra Crooks (Check 5003)</t>
  </si>
  <si>
    <t>Dump Fees Reimbursement - Richard Crooks (Check 5004)</t>
  </si>
  <si>
    <t>Bark Reimbursement - Rachel Marks (Check 5005)</t>
  </si>
  <si>
    <t>Attorney Reimbursement - Mark Taylor (Check 5006)</t>
  </si>
  <si>
    <t>Attorney Reimbursements - Eric Werner (Check 5007)</t>
  </si>
  <si>
    <t>Attorney Reimbursements - Rachel Marks (Check 5008)</t>
  </si>
  <si>
    <t>Attorney Reimbursements - Gail &amp; Chris Boone (Check 5009)</t>
  </si>
  <si>
    <t>Attorney Reimbursements - Aaron Burns (Check 5010)</t>
  </si>
  <si>
    <t>HOA BBQ Food Reimbursement - Rick Crooks  (Check 5012)</t>
  </si>
  <si>
    <t>HOA Annual Meeting Banner Reimbursement - Pam An (Check 5013)</t>
  </si>
  <si>
    <t>Wix.com Domain Name "www.ElkRunHOA3ad5.com" - 3 Years (Online Charge via Debit Card)</t>
  </si>
  <si>
    <t>DreamHost - Webhosting 1 Year (Online Charge via Debit Card)</t>
  </si>
  <si>
    <t>Delphinium Landscaping - Landscape Clean up and Bark (Check 5011 minus checks #5004 &amp; #5005)</t>
  </si>
  <si>
    <t>Postage Reimbursement 37 Letters - Pamela An (Check 5014)</t>
  </si>
  <si>
    <t>US Postal Service - PO Box Annual Fees (Check 5015)</t>
  </si>
  <si>
    <t>Neighborhood Cleanup Waste Removal Reimbursement - Rick Crooks (Check 5018)</t>
  </si>
  <si>
    <t>State Farm Insurance - Policy# 98-CT-W167-8 (Check 5019)</t>
  </si>
  <si>
    <t xml:space="preserve">2018-2019 Dues Payments + Tsfr </t>
  </si>
  <si>
    <t>2018-2019 Dues Payments</t>
  </si>
  <si>
    <t>Grounds Maintenance - Sept Landscaping - Unique Landscaping (Check 5021)</t>
  </si>
  <si>
    <t>Annual HOA Mtg Banner &amp; Stand Reimbursement - Pam An (Check 5022)</t>
  </si>
  <si>
    <t>Grounds Maintenance - Oct / Nov Landscaping - Unique Landscaping Invoices 1407 &amp; 1373 (Check 5023)</t>
  </si>
  <si>
    <t>2018-2019 Dues</t>
  </si>
  <si>
    <t>Grounds Maintenance -  Dec Landscaping - Unique Landscaping Invoice 1440 (Check 5024)</t>
  </si>
  <si>
    <t>Grounds Maintenance Reimbursement - Mark Taylor - Jan Landscaping - Invoice 1459 (Check 5026)</t>
  </si>
  <si>
    <t>2019-2020 HOA Dues Payent</t>
  </si>
  <si>
    <t>Grounds Maintenance - SC Custom Solutions Reimbursement x3 - Invoices 474911, 474912, 474913 (Check 5020)</t>
  </si>
  <si>
    <t>Neighborhood Initial Cleanup - SC Custom Solutions - Invoice 474910 (Check 5017)</t>
  </si>
  <si>
    <t>Waste Transfer Reimbursement - Mark Taylor - Enumclaw Transfer Ticket 864719 &amp; 864988 (Check 5016)</t>
  </si>
  <si>
    <t>2018-2019 &amp; 2019-2020 HOA Dues Payments</t>
  </si>
  <si>
    <t>Postage and Envelope Reimbursement - Elisa Foreman (Check 5028)</t>
  </si>
  <si>
    <t>Secretary of State Filing Reimbursement - Mark Taylor - Work Order #: 2020021800098431 (Check 5027)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</si>
</sst>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[&lt;=9999999]###\-####;\(###\)\ ###\-####"/>
  </numFmts>
  <fonts count="10" x14ac:knownFonts="1"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color theme="4" tint="-0.24994659260841701"/>
      <name val="Arial"/>
      <family val="2"/>
      <scheme val="major"/>
    </font>
    <font>
      <sz val="11"/>
      <color theme="4" tint="-0.24994659260841701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i/>
      <sz val="11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wrapText="1" indent="1"/>
    </xf>
    <xf numFmtId="8" fontId="2" fillId="0" borderId="0" applyFont="0" applyFill="0" applyBorder="0" applyProtection="0">
      <alignment horizontal="right"/>
    </xf>
    <xf numFmtId="0" fontId="3" fillId="0" borderId="0" applyFill="0" applyBorder="0" applyProtection="0">
      <alignment horizontal="center"/>
    </xf>
    <xf numFmtId="0" fontId="5" fillId="0" borderId="0" applyNumberFormat="0" applyFill="0" applyProtection="0">
      <alignment horizontal="left"/>
    </xf>
    <xf numFmtId="0" fontId="6" fillId="0" borderId="0" applyNumberFormat="0" applyFill="0" applyProtection="0">
      <alignment horizontal="right"/>
    </xf>
    <xf numFmtId="0" fontId="4" fillId="0" borderId="0" applyFill="0" applyProtection="0">
      <alignment horizontal="center" vertical="top"/>
    </xf>
    <xf numFmtId="0" fontId="1" fillId="0" borderId="0" applyNumberFormat="0" applyFill="0" applyBorder="0" applyProtection="0">
      <alignment horizontal="center"/>
    </xf>
    <xf numFmtId="14" fontId="2" fillId="0" borderId="0" applyFont="0" applyFill="0" applyBorder="0">
      <alignment horizontal="right"/>
    </xf>
    <xf numFmtId="164" fontId="2" fillId="0" borderId="0" applyFont="0" applyFill="0" applyBorder="0">
      <alignment horizontal="left"/>
    </xf>
  </cellStyleXfs>
  <cellXfs count="25">
    <xf numFmtId="0" fontId="0" fillId="0" borderId="0" xfId="0">
      <alignment horizontal="left" wrapText="1" indent="1"/>
    </xf>
    <xf numFmtId="8" fontId="0" fillId="0" borderId="0" xfId="1" applyFont="1">
      <alignment horizontal="right"/>
    </xf>
    <xf numFmtId="0" fontId="1" fillId="0" borderId="0" xfId="6" applyFill="1" applyBorder="1" applyAlignment="1" applyProtection="1">
      <alignment horizontal="center" vertical="center"/>
      <protection locked="0" hidden="1"/>
    </xf>
    <xf numFmtId="0" fontId="1" fillId="0" borderId="0" xfId="6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wrapText="1"/>
    </xf>
    <xf numFmtId="0" fontId="6" fillId="2" borderId="0" xfId="4" applyNumberFormat="1" applyFill="1" applyAlignment="1" applyProtection="1">
      <alignment horizontal="right" vertical="center"/>
      <protection locked="0"/>
    </xf>
    <xf numFmtId="14" fontId="6" fillId="0" borderId="0" xfId="7" applyFont="1" applyFill="1" applyAlignment="1">
      <alignment horizontal="right" vertical="center"/>
    </xf>
    <xf numFmtId="14" fontId="6" fillId="2" borderId="0" xfId="7" applyFont="1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8" fontId="0" fillId="0" borderId="0" xfId="1" applyFont="1" applyAlignment="1">
      <alignment horizontal="right" vertical="center"/>
    </xf>
    <xf numFmtId="8" fontId="2" fillId="0" borderId="0" xfId="1" applyFont="1" applyAlignment="1">
      <alignment horizontal="right" vertical="center"/>
    </xf>
    <xf numFmtId="8" fontId="8" fillId="0" borderId="0" xfId="1" applyFont="1" applyAlignment="1">
      <alignment horizontal="right" vertical="center"/>
    </xf>
    <xf numFmtId="8" fontId="9" fillId="0" borderId="0" xfId="1" applyFont="1" applyAlignment="1">
      <alignment horizontal="right" vertical="center"/>
    </xf>
    <xf numFmtId="14" fontId="0" fillId="0" borderId="0" xfId="7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3" fillId="2" borderId="0" xfId="2" applyFill="1" applyBorder="1" applyProtection="1">
      <alignment horizontal="center"/>
      <protection locked="0"/>
    </xf>
    <xf numFmtId="0" fontId="4" fillId="2" borderId="0" xfId="5" applyFill="1" applyProtection="1">
      <alignment horizontal="center" vertical="top"/>
      <protection locked="0"/>
    </xf>
    <xf numFmtId="0" fontId="5" fillId="2" borderId="0" xfId="3" applyNumberFormat="1" applyFill="1" applyProtection="1">
      <alignment horizontal="left"/>
      <protection locked="0"/>
    </xf>
    <xf numFmtId="0" fontId="5" fillId="0" borderId="0" xfId="3">
      <alignment horizontal="left"/>
    </xf>
    <xf numFmtId="164" fontId="5" fillId="2" borderId="0" xfId="8" applyFont="1" applyFill="1">
      <alignment horizontal="left"/>
    </xf>
    <xf numFmtId="164" fontId="5" fillId="0" borderId="0" xfId="8" applyFont="1">
      <alignment horizontal="left"/>
    </xf>
  </cellXfs>
  <cellStyles count="9">
    <cellStyle name="Currency" xfId="1" builtinId="4" customBuiltin="1"/>
    <cellStyle name="Date" xfId="7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hone" xfId="8"/>
    <cellStyle name="Title" xfId="2" builtinId="15" customBuiltin="1"/>
  </cellStyles>
  <dxfs count="12"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alignment horizontal="right" vertical="center" textRotation="0" indent="0" justifyLastLine="0" shrinkToFit="0" readingOrder="0"/>
    </dxf>
    <dxf>
      <alignment horizontal="right" vertic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textRotation="0" justifyLastLine="0" shrinkToFit="0" readingOrder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Statement of account" defaultPivotStyle="PivotStyleLight16">
    <tableStyle name="Statement of account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00297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a" displayName="Data" ref="B9:F47" totalsRowShown="0" headerRowDxfId="4" headerRowCellStyle="Heading 4">
  <autoFilter ref="B9:F47"/>
  <tableColumns count="5">
    <tableColumn id="1" name="DATE" dataDxfId="3" dataCellStyle="Date"/>
    <tableColumn id="2" name="DESCRIPTION" dataDxfId="2" dataCellStyle="Normal"/>
    <tableColumn id="3" name="DEPOSITS" dataCellStyle="Currency"/>
    <tableColumn id="4" name="DEBITS" dataDxfId="1" dataCellStyle="Currency"/>
    <tableColumn id="5" name="ACCOUNT _x000a_BALANCE" dataDxfId="0" dataCellStyle="Currency">
      <calculatedColumnFormula>IFERROR(IF(ISERROR(IF(OR(D10,E10),((F9)+D10-E10),)),"",IF(OR(D10,E10),((F9)+D10-E10),)), "")</calculatedColumnFormula>
    </tableColumn>
  </tableColumns>
  <tableStyleInfo name="Statement of account" showFirstColumn="0" showLastColumn="0" showRowStripes="1" showColumnStripes="0"/>
  <extLst>
    <ext xmlns:x14="http://schemas.microsoft.com/office/spreadsheetml/2009/9/main" uri="{504A1905-F514-4f6f-8877-14C23A59335A}">
      <x14:table altTextSummary="Enter Date, Description, Charges, and Credits in this table. Account Balanc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  <pageSetUpPr fitToPage="1"/>
  </sheetPr>
  <dimension ref="B1:F47"/>
  <sheetViews>
    <sheetView showGridLines="0" tabSelected="1" topLeftCell="A39" zoomScaleNormal="100" workbookViewId="0">
      <selection activeCell="I51" sqref="I51"/>
    </sheetView>
  </sheetViews>
  <sheetFormatPr defaultRowHeight="30" customHeight="1" x14ac:dyDescent="0.3"/>
  <cols>
    <col min="1" max="1" width="2.58203125" customWidth="1"/>
    <col min="2" max="2" width="10" style="5" bestFit="1" customWidth="1"/>
    <col min="3" max="3" width="45.1640625" style="6" customWidth="1"/>
    <col min="4" max="4" width="11.25" customWidth="1"/>
    <col min="5" max="5" width="14.33203125" style="10" bestFit="1" customWidth="1"/>
    <col min="6" max="6" width="14.1640625" style="10" bestFit="1" customWidth="1"/>
    <col min="7" max="7" width="2.58203125" customWidth="1"/>
  </cols>
  <sheetData>
    <row r="1" spans="2:6" ht="30" customHeight="1" x14ac:dyDescent="0.3">
      <c r="B1" s="21" t="s">
        <v>5</v>
      </c>
      <c r="C1" s="22"/>
      <c r="E1" s="7" t="s">
        <v>2</v>
      </c>
      <c r="F1" s="8">
        <f ca="1">TODAY()</f>
        <v>43889</v>
      </c>
    </row>
    <row r="2" spans="2:6" ht="15" customHeight="1" x14ac:dyDescent="0.3">
      <c r="B2" s="21" t="s">
        <v>6</v>
      </c>
      <c r="C2" s="22"/>
      <c r="E2" s="7"/>
      <c r="F2" s="9"/>
    </row>
    <row r="3" spans="2:6" ht="15" customHeight="1" x14ac:dyDescent="0.3">
      <c r="B3" s="21" t="s">
        <v>7</v>
      </c>
      <c r="C3" s="22"/>
    </row>
    <row r="4" spans="2:6" ht="15" customHeight="1" x14ac:dyDescent="0.3">
      <c r="B4" s="23" t="s">
        <v>8</v>
      </c>
      <c r="C4" s="24"/>
    </row>
    <row r="5" spans="2:6" ht="18" customHeight="1" x14ac:dyDescent="0.35">
      <c r="B5" s="19" t="s">
        <v>9</v>
      </c>
      <c r="C5" s="19"/>
      <c r="D5" s="19"/>
      <c r="E5" s="19"/>
      <c r="F5" s="19"/>
    </row>
    <row r="6" spans="2:6" ht="15" customHeight="1" x14ac:dyDescent="0.3">
      <c r="B6" s="20" t="s">
        <v>5</v>
      </c>
      <c r="C6" s="20"/>
      <c r="D6" s="20"/>
      <c r="E6" s="20"/>
      <c r="F6" s="20"/>
    </row>
    <row r="7" spans="2:6" ht="15" customHeight="1" x14ac:dyDescent="0.3">
      <c r="B7" s="20" t="s">
        <v>6</v>
      </c>
      <c r="C7" s="20"/>
      <c r="D7" s="20"/>
      <c r="E7" s="20"/>
      <c r="F7" s="20"/>
    </row>
    <row r="8" spans="2:6" ht="30" customHeight="1" x14ac:dyDescent="0.3">
      <c r="B8" s="20" t="s">
        <v>7</v>
      </c>
      <c r="C8" s="20"/>
      <c r="D8" s="20"/>
      <c r="E8" s="20"/>
      <c r="F8" s="20"/>
    </row>
    <row r="9" spans="2:6" s="4" customFormat="1" ht="28" x14ac:dyDescent="0.3">
      <c r="B9" s="2" t="s">
        <v>0</v>
      </c>
      <c r="C9" s="2" t="s">
        <v>1</v>
      </c>
      <c r="D9" s="2" t="s">
        <v>11</v>
      </c>
      <c r="E9" s="2" t="s">
        <v>10</v>
      </c>
      <c r="F9" s="3" t="s">
        <v>4</v>
      </c>
    </row>
    <row r="10" spans="2:6" ht="14.5" x14ac:dyDescent="0.35">
      <c r="B10" s="15">
        <v>43118</v>
      </c>
      <c r="C10" s="16" t="s">
        <v>3</v>
      </c>
      <c r="D10" s="1"/>
      <c r="E10" s="11"/>
      <c r="F10" s="12">
        <v>8353.6</v>
      </c>
    </row>
    <row r="11" spans="2:6" ht="28" x14ac:dyDescent="0.3">
      <c r="B11" s="15">
        <v>43270</v>
      </c>
      <c r="C11" s="17" t="s">
        <v>12</v>
      </c>
      <c r="D11" s="1"/>
      <c r="E11" s="11">
        <v>70</v>
      </c>
      <c r="F11" s="12">
        <f t="shared" ref="F11:F13" si="0">IFERROR(IF(ISERROR(IF(OR(D11,E11),((F10)+D11-E11),)),"",IF(OR(D11,E11),((F10)+D11-E11),)), "")</f>
        <v>8283.6</v>
      </c>
    </row>
    <row r="12" spans="2:6" ht="14" x14ac:dyDescent="0.3">
      <c r="B12" s="15">
        <v>43280</v>
      </c>
      <c r="C12" s="17" t="s">
        <v>13</v>
      </c>
      <c r="D12" s="1"/>
      <c r="E12" s="11">
        <v>1106</v>
      </c>
      <c r="F12" s="12">
        <f t="shared" si="0"/>
        <v>7177.6</v>
      </c>
    </row>
    <row r="13" spans="2:6" ht="28" x14ac:dyDescent="0.3">
      <c r="B13" s="15">
        <v>43299</v>
      </c>
      <c r="C13" s="17" t="s">
        <v>14</v>
      </c>
      <c r="D13" s="1"/>
      <c r="E13" s="11">
        <v>161.66999999999999</v>
      </c>
      <c r="F13" s="12">
        <f t="shared" si="0"/>
        <v>7015.93</v>
      </c>
    </row>
    <row r="14" spans="2:6" ht="28" x14ac:dyDescent="0.3">
      <c r="B14" s="15">
        <v>43299</v>
      </c>
      <c r="C14" s="18" t="s">
        <v>15</v>
      </c>
      <c r="D14" s="1"/>
      <c r="E14" s="11">
        <v>97.5</v>
      </c>
      <c r="F14" s="11">
        <f t="shared" ref="F14:F20" si="1">IFERROR(IF(ISERROR(IF(OR(D14,E14),((F13)+D14-E14),)),"",IF(OR(D14,E14),((F13)+D14-E14),)), "")</f>
        <v>6918.43</v>
      </c>
    </row>
    <row r="15" spans="2:6" ht="14" x14ac:dyDescent="0.3">
      <c r="B15" s="15">
        <v>43312</v>
      </c>
      <c r="C15" s="18" t="s">
        <v>16</v>
      </c>
      <c r="D15" s="1"/>
      <c r="E15" s="11">
        <v>314.39999999999998</v>
      </c>
      <c r="F15" s="11">
        <f t="shared" si="1"/>
        <v>6604.0300000000007</v>
      </c>
    </row>
    <row r="16" spans="2:6" ht="30" customHeight="1" x14ac:dyDescent="0.3">
      <c r="B16" s="15">
        <v>43312</v>
      </c>
      <c r="C16" s="18" t="s">
        <v>17</v>
      </c>
      <c r="D16" s="1"/>
      <c r="E16" s="11">
        <v>161.66999999999999</v>
      </c>
      <c r="F16" s="11">
        <f t="shared" si="1"/>
        <v>6442.3600000000006</v>
      </c>
    </row>
    <row r="17" spans="2:6" ht="30" customHeight="1" x14ac:dyDescent="0.3">
      <c r="B17" s="15">
        <v>43312</v>
      </c>
      <c r="C17" s="18" t="s">
        <v>18</v>
      </c>
      <c r="D17" s="1"/>
      <c r="E17" s="11">
        <v>20</v>
      </c>
      <c r="F17" s="11">
        <f t="shared" si="1"/>
        <v>6422.3600000000006</v>
      </c>
    </row>
    <row r="18" spans="2:6" ht="30" customHeight="1" x14ac:dyDescent="0.3">
      <c r="B18" s="15">
        <v>43312</v>
      </c>
      <c r="C18" s="18" t="s">
        <v>19</v>
      </c>
      <c r="D18" s="1"/>
      <c r="E18" s="11">
        <v>161.66999999999999</v>
      </c>
      <c r="F18" s="11">
        <f t="shared" si="1"/>
        <v>6260.6900000000005</v>
      </c>
    </row>
    <row r="19" spans="2:6" ht="30" customHeight="1" x14ac:dyDescent="0.3">
      <c r="B19" s="15">
        <v>43312</v>
      </c>
      <c r="C19" s="18" t="s">
        <v>20</v>
      </c>
      <c r="D19" s="1"/>
      <c r="E19" s="11">
        <v>25</v>
      </c>
      <c r="F19" s="11">
        <f t="shared" si="1"/>
        <v>6235.6900000000005</v>
      </c>
    </row>
    <row r="20" spans="2:6" ht="30" customHeight="1" x14ac:dyDescent="0.3">
      <c r="B20" s="15">
        <v>43312</v>
      </c>
      <c r="C20" s="18" t="s">
        <v>21</v>
      </c>
      <c r="D20" s="1"/>
      <c r="E20" s="11">
        <v>20</v>
      </c>
      <c r="F20" s="13">
        <f t="shared" si="1"/>
        <v>6215.6900000000005</v>
      </c>
    </row>
    <row r="21" spans="2:6" ht="30" customHeight="1" x14ac:dyDescent="0.3">
      <c r="B21" s="15">
        <v>43320</v>
      </c>
      <c r="C21" s="18" t="s">
        <v>24</v>
      </c>
      <c r="D21" s="1"/>
      <c r="E21" s="11">
        <v>360</v>
      </c>
      <c r="F21" s="14">
        <f t="shared" ref="F21:F30" si="2">IFERROR(IF(ISERROR(IF(OR(D21,E21),((F20)+D21-E21),)),"",IF(OR(D21,E21),((F20)+D21-E21),)), "")</f>
        <v>5855.6900000000005</v>
      </c>
    </row>
    <row r="22" spans="2:6" ht="30" customHeight="1" x14ac:dyDescent="0.3">
      <c r="B22" s="15">
        <v>43321</v>
      </c>
      <c r="C22" s="18" t="s">
        <v>25</v>
      </c>
      <c r="D22" s="1"/>
      <c r="E22" s="11">
        <v>105.19</v>
      </c>
      <c r="F22" s="13">
        <f t="shared" si="2"/>
        <v>5750.5000000000009</v>
      </c>
    </row>
    <row r="23" spans="2:6" ht="30" customHeight="1" x14ac:dyDescent="0.3">
      <c r="B23" s="15">
        <v>43321</v>
      </c>
      <c r="C23" s="18" t="s">
        <v>26</v>
      </c>
      <c r="D23" s="1"/>
      <c r="E23" s="11">
        <v>2588.1</v>
      </c>
      <c r="F23" s="13">
        <f t="shared" si="2"/>
        <v>3162.400000000001</v>
      </c>
    </row>
    <row r="24" spans="2:6" ht="30" customHeight="1" x14ac:dyDescent="0.3">
      <c r="B24" s="15">
        <v>43364</v>
      </c>
      <c r="C24" s="18" t="s">
        <v>22</v>
      </c>
      <c r="D24" s="1"/>
      <c r="E24" s="11">
        <v>130.19999999999999</v>
      </c>
      <c r="F24" s="13">
        <f t="shared" si="2"/>
        <v>3032.2000000000012</v>
      </c>
    </row>
    <row r="25" spans="2:6" ht="30" customHeight="1" x14ac:dyDescent="0.3">
      <c r="B25" s="15">
        <v>43380</v>
      </c>
      <c r="C25" s="18" t="s">
        <v>23</v>
      </c>
      <c r="D25" s="1"/>
      <c r="E25" s="11">
        <v>80.55</v>
      </c>
      <c r="F25" s="14">
        <f t="shared" si="2"/>
        <v>2951.650000000001</v>
      </c>
    </row>
    <row r="26" spans="2:6" ht="30" customHeight="1" x14ac:dyDescent="0.3">
      <c r="B26" s="15">
        <v>43628</v>
      </c>
      <c r="C26" s="18" t="s">
        <v>27</v>
      </c>
      <c r="D26" s="1"/>
      <c r="E26" s="11">
        <v>18.5</v>
      </c>
      <c r="F26" s="14">
        <f t="shared" si="2"/>
        <v>2933.150000000001</v>
      </c>
    </row>
    <row r="27" spans="2:6" ht="30" customHeight="1" x14ac:dyDescent="0.3">
      <c r="B27" s="15">
        <v>43630</v>
      </c>
      <c r="C27" s="18" t="s">
        <v>28</v>
      </c>
      <c r="D27" s="1"/>
      <c r="E27" s="11">
        <v>80</v>
      </c>
      <c r="F27" s="14">
        <f t="shared" si="2"/>
        <v>2853.150000000001</v>
      </c>
    </row>
    <row r="28" spans="2:6" ht="30" customHeight="1" x14ac:dyDescent="0.3">
      <c r="B28" s="15">
        <v>43645</v>
      </c>
      <c r="C28" s="18" t="s">
        <v>31</v>
      </c>
      <c r="D28" s="1">
        <v>2257.84</v>
      </c>
      <c r="E28" s="11"/>
      <c r="F28" s="14">
        <f>IFERROR(IF(ISERROR(IF(OR(D28,E28),((F27)+D28-E28),)),"",IF(OR(D28,E28),((F27)+D28-E28),)), "")</f>
        <v>5110.9900000000016</v>
      </c>
    </row>
    <row r="29" spans="2:6" ht="30" customHeight="1" x14ac:dyDescent="0.3">
      <c r="B29" s="15">
        <v>43656</v>
      </c>
      <c r="C29" s="18" t="s">
        <v>42</v>
      </c>
      <c r="D29" s="1"/>
      <c r="E29" s="11">
        <v>27.75</v>
      </c>
      <c r="F29" s="14">
        <f>IFERROR(IF(ISERROR(IF(OR(D29,E29),((F28)+D29-E29),)),"",IF(OR(D29,E29),((F28)+D29-E29),)), "")</f>
        <v>5083.2400000000016</v>
      </c>
    </row>
    <row r="30" spans="2:6" ht="30" customHeight="1" x14ac:dyDescent="0.3">
      <c r="B30" s="15">
        <v>43656</v>
      </c>
      <c r="C30" s="18" t="s">
        <v>41</v>
      </c>
      <c r="D30" s="1"/>
      <c r="E30" s="11">
        <v>350</v>
      </c>
      <c r="F30" s="14">
        <f t="shared" si="2"/>
        <v>4733.2400000000016</v>
      </c>
    </row>
    <row r="31" spans="2:6" ht="30" customHeight="1" x14ac:dyDescent="0.3">
      <c r="B31" s="15">
        <v>43656</v>
      </c>
      <c r="C31" s="18" t="s">
        <v>29</v>
      </c>
      <c r="D31" s="1"/>
      <c r="E31" s="11">
        <v>34.5</v>
      </c>
      <c r="F31" s="14">
        <f t="shared" ref="F31:F41" si="3">IFERROR(IF(ISERROR(IF(OR(D31,E31),((F30)+D31-E31),)),"",IF(OR(D31,E31),((F30)+D31-E31),)), "")</f>
        <v>4698.7400000000016</v>
      </c>
    </row>
    <row r="32" spans="2:6" ht="30" customHeight="1" x14ac:dyDescent="0.3">
      <c r="B32" s="15">
        <v>43665</v>
      </c>
      <c r="C32" s="18" t="s">
        <v>30</v>
      </c>
      <c r="D32" s="1"/>
      <c r="E32" s="11">
        <v>1050</v>
      </c>
      <c r="F32" s="14">
        <f t="shared" si="3"/>
        <v>3648.7400000000016</v>
      </c>
    </row>
    <row r="33" spans="2:6" ht="30" customHeight="1" x14ac:dyDescent="0.3">
      <c r="B33" s="15">
        <v>43697</v>
      </c>
      <c r="C33" s="18" t="s">
        <v>32</v>
      </c>
      <c r="D33" s="1">
        <v>188.16</v>
      </c>
      <c r="E33" s="11"/>
      <c r="F33" s="14">
        <f t="shared" si="3"/>
        <v>3836.9000000000015</v>
      </c>
    </row>
    <row r="34" spans="2:6" ht="30" customHeight="1" x14ac:dyDescent="0.3">
      <c r="B34" s="15">
        <v>43707</v>
      </c>
      <c r="C34" s="18" t="s">
        <v>40</v>
      </c>
      <c r="D34" s="1"/>
      <c r="E34" s="11">
        <v>390</v>
      </c>
      <c r="F34" s="14">
        <f t="shared" si="3"/>
        <v>3446.9000000000015</v>
      </c>
    </row>
    <row r="35" spans="2:6" ht="30" customHeight="1" x14ac:dyDescent="0.3">
      <c r="B35" s="15">
        <v>43747</v>
      </c>
      <c r="C35" s="18" t="s">
        <v>32</v>
      </c>
      <c r="D35" s="1">
        <v>564.48</v>
      </c>
      <c r="E35" s="11"/>
      <c r="F35" s="14">
        <f t="shared" si="3"/>
        <v>4011.3800000000015</v>
      </c>
    </row>
    <row r="36" spans="2:6" ht="30" customHeight="1" x14ac:dyDescent="0.3">
      <c r="B36" s="15">
        <v>43748</v>
      </c>
      <c r="C36" s="18" t="s">
        <v>33</v>
      </c>
      <c r="D36" s="1"/>
      <c r="E36" s="11">
        <v>248.78</v>
      </c>
      <c r="F36" s="14">
        <f t="shared" si="3"/>
        <v>3762.6000000000013</v>
      </c>
    </row>
    <row r="37" spans="2:6" ht="30" customHeight="1" x14ac:dyDescent="0.3">
      <c r="B37" s="15">
        <v>43763</v>
      </c>
      <c r="C37" s="18" t="s">
        <v>34</v>
      </c>
      <c r="D37" s="1"/>
      <c r="E37" s="11">
        <v>87.1</v>
      </c>
      <c r="F37" s="14">
        <f t="shared" si="3"/>
        <v>3675.5000000000014</v>
      </c>
    </row>
    <row r="38" spans="2:6" ht="30" customHeight="1" x14ac:dyDescent="0.3">
      <c r="B38" s="15">
        <v>43809</v>
      </c>
      <c r="C38" s="18" t="s">
        <v>35</v>
      </c>
      <c r="D38" s="1"/>
      <c r="E38" s="11">
        <v>499.56</v>
      </c>
      <c r="F38" s="14">
        <f t="shared" si="3"/>
        <v>3175.9400000000014</v>
      </c>
    </row>
    <row r="39" spans="2:6" ht="30" customHeight="1" x14ac:dyDescent="0.3">
      <c r="B39" s="15">
        <v>43830</v>
      </c>
      <c r="C39" s="18" t="s">
        <v>36</v>
      </c>
      <c r="D39" s="1">
        <v>98.08</v>
      </c>
      <c r="E39" s="11"/>
      <c r="F39" s="14">
        <f t="shared" si="3"/>
        <v>3274.0200000000013</v>
      </c>
    </row>
    <row r="40" spans="2:6" ht="30" customHeight="1" x14ac:dyDescent="0.3">
      <c r="B40" s="15">
        <v>43836</v>
      </c>
      <c r="C40" s="18" t="s">
        <v>37</v>
      </c>
      <c r="D40" s="1"/>
      <c r="E40" s="11">
        <v>249.78</v>
      </c>
      <c r="F40" s="14">
        <f t="shared" si="3"/>
        <v>3024.2400000000011</v>
      </c>
    </row>
    <row r="41" spans="2:6" ht="30" customHeight="1" x14ac:dyDescent="0.3">
      <c r="B41" s="15">
        <v>43859</v>
      </c>
      <c r="C41" s="18" t="s">
        <v>39</v>
      </c>
      <c r="D41" s="1">
        <v>105.36</v>
      </c>
      <c r="E41" s="11"/>
      <c r="F41" s="14">
        <f t="shared" si="3"/>
        <v>3129.6000000000013</v>
      </c>
    </row>
    <row r="42" spans="2:6" ht="30" customHeight="1" x14ac:dyDescent="0.3">
      <c r="B42" s="15">
        <v>43879</v>
      </c>
      <c r="C42" s="18" t="s">
        <v>38</v>
      </c>
      <c r="D42" s="1"/>
      <c r="E42" s="11">
        <v>249.78</v>
      </c>
      <c r="F42" s="14">
        <f t="shared" ref="F42:F47" si="4">IFERROR(IF(ISERROR(IF(OR(D42,E42),((F41)+D42-E42),)),"",IF(OR(D42,E42),((F41)+D42-E42),)), "")</f>
        <v>2879.8200000000011</v>
      </c>
    </row>
    <row r="43" spans="2:6" ht="30" customHeight="1" x14ac:dyDescent="0.3">
      <c r="B43" s="15">
        <v>43879</v>
      </c>
      <c r="C43" s="18" t="s">
        <v>45</v>
      </c>
      <c r="D43" s="1"/>
      <c r="E43" s="11">
        <v>10</v>
      </c>
      <c r="F43" s="14">
        <f t="shared" si="4"/>
        <v>2869.8200000000011</v>
      </c>
    </row>
    <row r="44" spans="2:6" ht="30" customHeight="1" x14ac:dyDescent="0.3">
      <c r="B44" s="15">
        <v>43885</v>
      </c>
      <c r="C44" s="18" t="s">
        <v>43</v>
      </c>
      <c r="D44" s="1">
        <v>199.44</v>
      </c>
      <c r="E44" s="11"/>
      <c r="F44" s="14">
        <f t="shared" si="4"/>
        <v>3069.2600000000011</v>
      </c>
    </row>
    <row r="45" spans="2:6" ht="30" customHeight="1" x14ac:dyDescent="0.3">
      <c r="B45" s="15">
        <v>43887</v>
      </c>
      <c r="C45" s="18" t="s">
        <v>44</v>
      </c>
      <c r="D45" s="1"/>
      <c r="E45" s="11">
        <v>25.84</v>
      </c>
      <c r="F45" s="14">
        <f t="shared" si="4"/>
        <v>3043.420000000001</v>
      </c>
    </row>
    <row r="46" spans="2:6" ht="30" customHeight="1" x14ac:dyDescent="0.3">
      <c r="B46" s="15"/>
      <c r="C46" s="18"/>
      <c r="D46" s="1"/>
      <c r="E46" s="11"/>
      <c r="F46" s="14" t="str">
        <f t="shared" si="4"/>
        <v/>
      </c>
    </row>
    <row r="47" spans="2:6" ht="30" customHeight="1" x14ac:dyDescent="0.3">
      <c r="B47" s="15"/>
      <c r="C47" s="18"/>
      <c r="D47" s="1"/>
      <c r="E47" s="11"/>
      <c r="F47" s="14" t="str">
        <f t="shared" si="4"/>
        <v/>
      </c>
    </row>
  </sheetData>
  <dataConsolidate/>
  <mergeCells count="8">
    <mergeCell ref="B5:F5"/>
    <mergeCell ref="B6:F6"/>
    <mergeCell ref="B7:F7"/>
    <mergeCell ref="B8:F8"/>
    <mergeCell ref="B1:C1"/>
    <mergeCell ref="B2:C2"/>
    <mergeCell ref="B3:C3"/>
    <mergeCell ref="B4:C4"/>
  </mergeCells>
  <phoneticPr fontId="0" type="noConversion"/>
  <conditionalFormatting sqref="F10:F47">
    <cfRule type="cellIs" priority="1" stopIfTrue="1" operator="equal">
      <formula>"#VALUE"</formula>
    </cfRule>
  </conditionalFormatting>
  <dataValidations count="18">
    <dataValidation allowBlank="1" showInputMessage="1" showErrorMessage="1" prompt="Enter Date Due in this cell" sqref="F2"/>
    <dataValidation allowBlank="1" showInputMessage="1" showErrorMessage="1" prompt="Enter Date Due in cell at right" sqref="E2"/>
    <dataValidation allowBlank="1" showInputMessage="1" showErrorMessage="1" prompt="Enter Statement Date in this cell" sqref="F1"/>
    <dataValidation allowBlank="1" showInputMessage="1" showErrorMessage="1" prompt="Enter Statement Date in cell at right" sqref="E1"/>
    <dataValidation allowBlank="1" showInputMessage="1" showErrorMessage="1" prompt="Enter Company Name in this cell" sqref="B1:C1"/>
    <dataValidation allowBlank="1" showInputMessage="1" showErrorMessage="1" prompt="Enter Company Address in this cell" sqref="B2:C2"/>
    <dataValidation allowBlank="1" showInputMessage="1" showErrorMessage="1" prompt="Enter City, State, and Zip Code in this cell" sqref="B3:C3"/>
    <dataValidation allowBlank="1" showInputMessage="1" showErrorMessage="1" prompt="Enter Phone number in this cell" sqref="B4:C4"/>
    <dataValidation allowBlank="1" showInputMessage="1" showErrorMessage="1" prompt="Title of this worksheet is in this cell" sqref="B5:F5"/>
    <dataValidation allowBlank="1" showInputMessage="1" showErrorMessage="1" prompt="Enter Customer Name in this cell" sqref="B6:F6"/>
    <dataValidation allowBlank="1" showInputMessage="1" showErrorMessage="1" prompt="Enter customer Address in this cell" sqref="B7:F7"/>
    <dataValidation allowBlank="1" showInputMessage="1" showErrorMessage="1" prompt="Enter customer City, State, and Zip Code in this cell, and bill details in table below" sqref="B8:F8"/>
    <dataValidation allowBlank="1" showInputMessage="1" showErrorMessage="1" prompt="Enter Date in this column under this heading. Use heading filters to find specific entries" sqref="B9"/>
    <dataValidation allowBlank="1" showInputMessage="1" showErrorMessage="1" prompt="Enter Description in this column under this heading" sqref="C9"/>
    <dataValidation allowBlank="1" showInputMessage="1" showErrorMessage="1" prompt="Enter Charges in this column under this heading" sqref="D9"/>
    <dataValidation allowBlank="1" showInputMessage="1" showErrorMessage="1" prompt="Enter Credits in this column under this heading" sqref="E9"/>
    <dataValidation allowBlank="1" showInputMessage="1" showErrorMessage="1" prompt="Account Balance is automatically calculated in this column under this heading" sqref="F9"/>
    <dataValidation allowBlank="1" showInputMessage="1" showErrorMessage="1" prompt="Create Statement of Account in this worksheet. Enter Statement &amp; Due Date in cells F1 &amp; F2, and company details in cells at right. Account Balance is automatically calculated" sqref="A1"/>
  </dataValidations>
  <printOptions horizontalCentered="1"/>
  <pageMargins left="0.5" right="0.5" top="0.5" bottom="0.5" header="0.5" footer="0.5"/>
  <pageSetup scale="8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Statement of Account</vt:lpstr>
      <vt:lpstr>ColumnTitle1</vt:lpstr>
      <vt:lpstr>PreviousBalance</vt:lpstr>
      <vt:lpstr>'Statement of Account'!Print_Titles</vt:lpstr>
      <vt:lpstr>RowTitleRegion1..F2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Elisa M. Foreman</dc:creator>
  <cp:lastModifiedBy>Elisa M. Foreman</cp:lastModifiedBy>
  <dcterms:created xsi:type="dcterms:W3CDTF">2017-09-26T03:16:21Z</dcterms:created>
  <dcterms:modified xsi:type="dcterms:W3CDTF">2020-02-29T00:17:07Z</dcterms:modified>
</cp:coreProperties>
</file>